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9" i="1" l="1"/>
  <c r="G80" i="1"/>
  <c r="H80" i="1"/>
  <c r="I80" i="1"/>
  <c r="J80" i="1"/>
  <c r="I23" i="1"/>
  <c r="J23" i="1"/>
  <c r="H23" i="1"/>
  <c r="G2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F23" i="1"/>
  <c r="B14" i="1"/>
  <c r="A14" i="1"/>
  <c r="L13" i="1"/>
  <c r="L24" i="1" s="1"/>
  <c r="J13" i="1"/>
  <c r="I13" i="1"/>
  <c r="H13" i="1"/>
  <c r="G13" i="1"/>
  <c r="F13" i="1"/>
  <c r="H138" i="1" l="1"/>
  <c r="G195" i="1"/>
  <c r="I195" i="1"/>
  <c r="I176" i="1"/>
  <c r="F195" i="1"/>
  <c r="J195" i="1"/>
  <c r="G176" i="1"/>
  <c r="J176" i="1"/>
  <c r="F176" i="1"/>
  <c r="F157" i="1"/>
  <c r="J157" i="1"/>
  <c r="G119" i="1"/>
  <c r="I119" i="1"/>
  <c r="H119" i="1"/>
  <c r="F119" i="1"/>
  <c r="J119" i="1"/>
  <c r="G100" i="1"/>
  <c r="H100" i="1"/>
  <c r="J100" i="1"/>
  <c r="I100" i="1"/>
  <c r="F100" i="1"/>
  <c r="F81" i="1"/>
  <c r="J81" i="1"/>
  <c r="I81" i="1"/>
  <c r="H81" i="1"/>
  <c r="G81" i="1"/>
  <c r="G62" i="1"/>
  <c r="I62" i="1"/>
  <c r="J62" i="1"/>
  <c r="H62" i="1"/>
  <c r="F62" i="1"/>
  <c r="I157" i="1"/>
  <c r="G43" i="1"/>
  <c r="I43" i="1"/>
  <c r="J43" i="1"/>
  <c r="H43" i="1"/>
  <c r="F43" i="1"/>
  <c r="G24" i="1"/>
  <c r="I24" i="1"/>
  <c r="H24" i="1"/>
  <c r="F24" i="1"/>
  <c r="G196" i="1" l="1"/>
  <c r="I196" i="1"/>
  <c r="H196" i="1"/>
  <c r="F196" i="1"/>
</calcChain>
</file>

<file path=xl/sharedStrings.xml><?xml version="1.0" encoding="utf-8"?>
<sst xmlns="http://schemas.openxmlformats.org/spreadsheetml/2006/main" count="359" uniqueCount="124">
  <si>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</si>
  <si>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</si>
  <si>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</si>
  <si>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</si>
  <si>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</si>
  <si>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</si>
  <si>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</si>
  <si>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</si>
  <si>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</si>
  <si>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</si>
  <si>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</si>
  <si>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</si>
  <si>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</si>
  <si>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</si>
  <si>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</si>
  <si>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</si>
  <si>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</si>
  <si>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</si>
  <si>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</si>
  <si>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</si>
  <si>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</si>
  <si>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</si>
  <si>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</si>
  <si>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</si>
  <si>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</si>
  <si>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</si>
  <si>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</si>
  <si>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</si>
  <si>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</si>
  <si>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</si>
  <si>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</si>
  <si>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</si>
  <si>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</si>
  <si>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</si>
  <si>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</si>
  <si>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</si>
  <si>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</si>
  <si>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</si>
  <si>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"Алтайская НШ-ДС им. И.С. Жаворонкова"</t>
  </si>
  <si>
    <t>директор</t>
  </si>
  <si>
    <t>Поцелуева О.В.</t>
  </si>
  <si>
    <t>Салат из моркови с яблоком</t>
  </si>
  <si>
    <t>54-11з</t>
  </si>
  <si>
    <t>Щи со сметаной</t>
  </si>
  <si>
    <t>54-1с</t>
  </si>
  <si>
    <t>Компот из сухофруктов</t>
  </si>
  <si>
    <t>54-1хн</t>
  </si>
  <si>
    <t>Хлеб пшеничный</t>
  </si>
  <si>
    <t>пром.</t>
  </si>
  <si>
    <t>Салат из свеклы отварной</t>
  </si>
  <si>
    <t>54-13з</t>
  </si>
  <si>
    <t>Суп с рыбными консервами</t>
  </si>
  <si>
    <t>54-12с</t>
  </si>
  <si>
    <t>Картофельное пюре</t>
  </si>
  <si>
    <t>54-11г</t>
  </si>
  <si>
    <t>выпечка</t>
  </si>
  <si>
    <t>54-7з</t>
  </si>
  <si>
    <t>54-7г</t>
  </si>
  <si>
    <t>54-7с</t>
  </si>
  <si>
    <t>54-4г</t>
  </si>
  <si>
    <t>54-23хн</t>
  </si>
  <si>
    <t>Винегрет с растительным маслом</t>
  </si>
  <si>
    <t>54-16з</t>
  </si>
  <si>
    <t>Борщ со сметаной</t>
  </si>
  <si>
    <t>54-2с</t>
  </si>
  <si>
    <t>Макароны отварные</t>
  </si>
  <si>
    <t>54-1г</t>
  </si>
  <si>
    <t>Компот из изюма</t>
  </si>
  <si>
    <t>0.4</t>
  </si>
  <si>
    <t>54-4хн</t>
  </si>
  <si>
    <t>54-17з</t>
  </si>
  <si>
    <t>54-8с</t>
  </si>
  <si>
    <t>Салат из моркови с черносливом</t>
  </si>
  <si>
    <t>Суп картофельный с горохом</t>
  </si>
  <si>
    <t>Рагу из овощей</t>
  </si>
  <si>
    <t>54-9г</t>
  </si>
  <si>
    <t>54-14з</t>
  </si>
  <si>
    <t>54-6м</t>
  </si>
  <si>
    <t>Рис припущенный</t>
  </si>
  <si>
    <t>54-1з</t>
  </si>
  <si>
    <t>Суп крестьянский с крупой</t>
  </si>
  <si>
    <t>54-11с</t>
  </si>
  <si>
    <t>1</t>
  </si>
  <si>
    <t>210</t>
  </si>
  <si>
    <t>Сок</t>
  </si>
  <si>
    <t>Котлета рыбная (горбуша)</t>
  </si>
  <si>
    <t>пром..</t>
  </si>
  <si>
    <t>757.88</t>
  </si>
  <si>
    <t>13,0</t>
  </si>
  <si>
    <t>4,96</t>
  </si>
  <si>
    <t>17,0</t>
  </si>
  <si>
    <t>7,8</t>
  </si>
  <si>
    <t>0,7</t>
  </si>
  <si>
    <t>94,9</t>
  </si>
  <si>
    <t>163,6</t>
  </si>
  <si>
    <t>8,5</t>
  </si>
  <si>
    <t>6,6</t>
  </si>
  <si>
    <t>17,5</t>
  </si>
  <si>
    <t>706.19</t>
  </si>
  <si>
    <t>Шницель</t>
  </si>
  <si>
    <t>Котлета "Домашняя"</t>
  </si>
  <si>
    <t>кондит. Изделия</t>
  </si>
  <si>
    <t>Компот из облепихи</t>
  </si>
  <si>
    <t>Бифштекс</t>
  </si>
  <si>
    <t>Биточки "Мясные"</t>
  </si>
  <si>
    <t>Тефтели рыбные (горбуша)</t>
  </si>
  <si>
    <t>бутерброд с маслом</t>
  </si>
  <si>
    <t>сладкое</t>
  </si>
  <si>
    <t>хлеб с маслом</t>
  </si>
  <si>
    <t>Каша гречневая с соусом</t>
  </si>
  <si>
    <t>кондитерские изделия</t>
  </si>
  <si>
    <t>Макароны отварные с соусом</t>
  </si>
  <si>
    <t xml:space="preserve">хлеб ржано-пшеничный </t>
  </si>
  <si>
    <t>хлеб ржано-пшеничный</t>
  </si>
  <si>
    <t>Фрукты</t>
  </si>
  <si>
    <t>хлеб ржано- пшеничный</t>
  </si>
  <si>
    <t>Суп с макаронными изделиями</t>
  </si>
  <si>
    <t>Салат из белокочанной  капусты</t>
  </si>
  <si>
    <t>Салат из свеклы отварной с курагой, изюмом</t>
  </si>
  <si>
    <t>Суп из овощей с фрикадельками мясными</t>
  </si>
  <si>
    <t xml:space="preserve"> пюре картофельное с соусом</t>
  </si>
  <si>
    <t xml:space="preserve">Винегрет </t>
  </si>
  <si>
    <t>Напиток из изюма</t>
  </si>
  <si>
    <t xml:space="preserve">Салат из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</si>
</sst>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49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38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0.6</v>
      </c>
      <c r="H14" s="43">
        <v>6.1</v>
      </c>
      <c r="I14" s="43">
        <v>4.3</v>
      </c>
      <c r="J14" s="43">
        <v>74.2</v>
      </c>
      <c r="K14" s="44" t="s">
        <v>42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4.62</v>
      </c>
      <c r="H15" s="43">
        <v>5.62</v>
      </c>
      <c r="I15" s="43">
        <v>5.72</v>
      </c>
      <c r="J15" s="43">
        <v>72.08</v>
      </c>
      <c r="K15" s="44" t="s">
        <v>44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99</v>
      </c>
      <c r="F16" s="43">
        <v>100</v>
      </c>
      <c r="G16" s="52" t="s">
        <v>88</v>
      </c>
      <c r="H16" s="52" t="s">
        <v>90</v>
      </c>
      <c r="I16" s="52" t="s">
        <v>82</v>
      </c>
      <c r="J16" s="52" t="s">
        <v>83</v>
      </c>
      <c r="K16" s="44" t="s">
        <v>48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78</v>
      </c>
      <c r="F17" s="43">
        <v>150</v>
      </c>
      <c r="G17" s="43">
        <v>3.5</v>
      </c>
      <c r="H17" s="43">
        <v>4.8</v>
      </c>
      <c r="I17" s="43">
        <v>35</v>
      </c>
      <c r="J17" s="43">
        <v>196.9</v>
      </c>
      <c r="K17" s="44" t="s">
        <v>57</v>
      </c>
      <c r="L17" s="43"/>
    </row>
    <row r="18" spans="1:12" ht="15" x14ac:dyDescent="0.25">
      <c r="A18" s="23"/>
      <c r="B18" s="15"/>
      <c r="C18" s="11"/>
      <c r="D18" s="7" t="s">
        <v>107</v>
      </c>
      <c r="E18" s="42" t="s">
        <v>45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46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47</v>
      </c>
      <c r="F19" s="43">
        <v>60</v>
      </c>
      <c r="G19" s="43">
        <v>4.8600000000000003</v>
      </c>
      <c r="H19" s="43">
        <v>0.6</v>
      </c>
      <c r="I19" s="43">
        <v>0.6</v>
      </c>
      <c r="J19" s="43">
        <v>28.8</v>
      </c>
      <c r="K19" s="44" t="s">
        <v>48</v>
      </c>
      <c r="L19" s="43"/>
    </row>
    <row r="20" spans="1:12" ht="15" x14ac:dyDescent="0.25">
      <c r="A20" s="23"/>
      <c r="B20" s="15"/>
      <c r="C20" s="11"/>
      <c r="D20" s="7"/>
      <c r="E20" s="42" t="s">
        <v>108</v>
      </c>
      <c r="F20" s="43">
        <v>70</v>
      </c>
      <c r="G20" s="52" t="s">
        <v>89</v>
      </c>
      <c r="H20" s="52" t="s">
        <v>91</v>
      </c>
      <c r="I20" s="52" t="s">
        <v>92</v>
      </c>
      <c r="J20" s="52" t="s">
        <v>93</v>
      </c>
      <c r="K20" s="44" t="s">
        <v>48</v>
      </c>
      <c r="L20" s="43"/>
    </row>
    <row r="21" spans="1:12" ht="15" x14ac:dyDescent="0.25">
      <c r="A21" s="23"/>
      <c r="B21" s="15"/>
      <c r="C21" s="11"/>
      <c r="D21" s="51" t="s">
        <v>24</v>
      </c>
      <c r="E21" s="42" t="s">
        <v>24</v>
      </c>
      <c r="F21" s="43">
        <v>100</v>
      </c>
      <c r="G21" s="43">
        <v>0.4</v>
      </c>
      <c r="H21" s="43">
        <v>0.4</v>
      </c>
      <c r="I21" s="43">
        <v>10</v>
      </c>
      <c r="J21" s="43">
        <v>44.4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940</v>
      </c>
      <c r="G23" s="55">
        <f>G14+G15+G16+G17+G18+G19+G20</f>
        <v>32.04</v>
      </c>
      <c r="H23" s="55">
        <f>H14+H15+H16+H17+H18+H19+H20</f>
        <v>41.919999999999995</v>
      </c>
      <c r="I23" s="55">
        <f>I14+I15+I16+I17+I18+I19+I20</f>
        <v>67.11999999999999</v>
      </c>
      <c r="J23" s="55">
        <f>J14+J15+J16+J17+J18+J19+J20</f>
        <v>757.87999999999988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940</v>
      </c>
      <c r="G24" s="32">
        <f t="shared" ref="G24:I24" si="3">G13+G23</f>
        <v>32.04</v>
      </c>
      <c r="H24" s="32">
        <f t="shared" si="3"/>
        <v>41.919999999999995</v>
      </c>
      <c r="I24" s="32">
        <f t="shared" si="3"/>
        <v>67.11999999999999</v>
      </c>
      <c r="J24" s="32" t="s">
        <v>87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0.8</v>
      </c>
      <c r="H33" s="43">
        <v>2.7</v>
      </c>
      <c r="I33" s="43">
        <v>4.5999999999999996</v>
      </c>
      <c r="J33" s="43">
        <v>45.6</v>
      </c>
      <c r="K33" s="44" t="s">
        <v>50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7.9</v>
      </c>
      <c r="H34" s="43">
        <v>3.84</v>
      </c>
      <c r="I34" s="43">
        <v>12.44</v>
      </c>
      <c r="J34" s="43">
        <v>115.66</v>
      </c>
      <c r="K34" s="44" t="s">
        <v>52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100</v>
      </c>
      <c r="F35" s="43">
        <v>90</v>
      </c>
      <c r="G35" s="43">
        <v>12</v>
      </c>
      <c r="H35" s="43">
        <v>14</v>
      </c>
      <c r="I35" s="43">
        <v>14.15</v>
      </c>
      <c r="J35" s="43">
        <v>180</v>
      </c>
      <c r="K35" s="44" t="s">
        <v>48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3.2</v>
      </c>
      <c r="H36" s="43">
        <v>5.2</v>
      </c>
      <c r="I36" s="43">
        <v>19.8</v>
      </c>
      <c r="J36" s="43">
        <v>139.4</v>
      </c>
      <c r="K36" s="44" t="s">
        <v>54</v>
      </c>
      <c r="L36" s="43"/>
    </row>
    <row r="37" spans="1:12" ht="15" x14ac:dyDescent="0.25">
      <c r="A37" s="14"/>
      <c r="B37" s="15"/>
      <c r="C37" s="11"/>
      <c r="D37" s="7" t="s">
        <v>107</v>
      </c>
      <c r="E37" s="42" t="s">
        <v>84</v>
      </c>
      <c r="F37" s="43">
        <v>200</v>
      </c>
      <c r="G37" s="43">
        <v>0</v>
      </c>
      <c r="H37" s="43">
        <v>0</v>
      </c>
      <c r="I37" s="43">
        <v>22</v>
      </c>
      <c r="J37" s="43">
        <v>86</v>
      </c>
      <c r="K37" s="44" t="s">
        <v>48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47</v>
      </c>
      <c r="F38" s="43">
        <v>50</v>
      </c>
      <c r="G38" s="43">
        <v>4.8600000000000003</v>
      </c>
      <c r="H38" s="43">
        <v>0.6</v>
      </c>
      <c r="I38" s="43">
        <v>0.6</v>
      </c>
      <c r="J38" s="43">
        <v>28.8</v>
      </c>
      <c r="K38" s="44" t="s">
        <v>48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112</v>
      </c>
      <c r="F39" s="43">
        <v>25</v>
      </c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51"/>
      <c r="E40" s="42" t="s">
        <v>101</v>
      </c>
      <c r="F40" s="43">
        <v>35</v>
      </c>
      <c r="G40" s="43">
        <v>2</v>
      </c>
      <c r="H40" s="53">
        <v>5</v>
      </c>
      <c r="I40" s="43">
        <v>40</v>
      </c>
      <c r="J40" s="43">
        <v>140</v>
      </c>
      <c r="K40" s="44" t="s">
        <v>48</v>
      </c>
      <c r="L40" s="43"/>
    </row>
    <row r="41" spans="1:12" ht="15" x14ac:dyDescent="0.25">
      <c r="A41" s="14"/>
      <c r="B41" s="15"/>
      <c r="C41" s="11"/>
      <c r="D41" s="6"/>
      <c r="E41" s="42" t="s">
        <v>24</v>
      </c>
      <c r="F41" s="43">
        <v>100</v>
      </c>
      <c r="G41" s="43">
        <v>0.4</v>
      </c>
      <c r="H41" s="43">
        <v>0.4</v>
      </c>
      <c r="I41" s="43">
        <v>10</v>
      </c>
      <c r="J41" s="43">
        <v>44.4</v>
      </c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910</v>
      </c>
      <c r="G42" s="19">
        <f t="shared" ref="G42" si="9">SUM(G33:G41)</f>
        <v>31.16</v>
      </c>
      <c r="H42" s="19">
        <f t="shared" ref="H42" si="10">SUM(H33:H41)</f>
        <v>31.74</v>
      </c>
      <c r="I42" s="19">
        <f t="shared" ref="I42" si="11">SUM(I33:I41)</f>
        <v>123.58999999999999</v>
      </c>
      <c r="J42" s="19">
        <f t="shared" ref="J42:L42" si="12">SUM(J33:J41)</f>
        <v>779.8599999999999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910</v>
      </c>
      <c r="G43" s="32">
        <f t="shared" ref="G43" si="13">G32+G42</f>
        <v>31.16</v>
      </c>
      <c r="H43" s="32">
        <f t="shared" ref="H43" si="14">H32+H42</f>
        <v>31.74</v>
      </c>
      <c r="I43" s="32">
        <f t="shared" ref="I43" si="15">I32+I42</f>
        <v>123.58999999999999</v>
      </c>
      <c r="J43" s="32">
        <f t="shared" ref="J43:L43" si="16">J32+J42</f>
        <v>779.8599999999999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117</v>
      </c>
      <c r="F52" s="43">
        <v>60</v>
      </c>
      <c r="G52" s="43">
        <v>1.6</v>
      </c>
      <c r="H52" s="43">
        <v>6.1</v>
      </c>
      <c r="I52" s="43">
        <v>6.2</v>
      </c>
      <c r="J52" s="43">
        <v>85.7</v>
      </c>
      <c r="K52" s="44" t="s">
        <v>56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116</v>
      </c>
      <c r="F53" s="43">
        <v>200</v>
      </c>
      <c r="G53" s="43">
        <v>2.52</v>
      </c>
      <c r="H53" s="43">
        <v>2.16</v>
      </c>
      <c r="I53" s="43">
        <v>18.12</v>
      </c>
      <c r="J53" s="43">
        <v>102</v>
      </c>
      <c r="K53" s="44" t="s">
        <v>58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104</v>
      </c>
      <c r="F54" s="43">
        <v>90</v>
      </c>
      <c r="G54" s="43">
        <v>7</v>
      </c>
      <c r="H54" s="43">
        <v>30</v>
      </c>
      <c r="I54" s="43">
        <v>13</v>
      </c>
      <c r="J54" s="43">
        <v>350</v>
      </c>
      <c r="K54" s="44" t="s">
        <v>48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109</v>
      </c>
      <c r="F55" s="43">
        <v>170</v>
      </c>
      <c r="G55" s="43">
        <v>8.3000000000000007</v>
      </c>
      <c r="H55" s="43">
        <v>6.3</v>
      </c>
      <c r="I55" s="43">
        <v>36</v>
      </c>
      <c r="J55" s="43">
        <v>233.7</v>
      </c>
      <c r="K55" s="44" t="s">
        <v>59</v>
      </c>
      <c r="L55" s="43"/>
    </row>
    <row r="56" spans="1:12" ht="15" x14ac:dyDescent="0.25">
      <c r="A56" s="23"/>
      <c r="B56" s="15"/>
      <c r="C56" s="11"/>
      <c r="D56" s="7" t="s">
        <v>107</v>
      </c>
      <c r="E56" s="42" t="s">
        <v>102</v>
      </c>
      <c r="F56" s="43">
        <v>200</v>
      </c>
      <c r="G56" s="43">
        <v>0.2</v>
      </c>
      <c r="H56" s="43">
        <v>0.1</v>
      </c>
      <c r="I56" s="43">
        <v>12.3</v>
      </c>
      <c r="J56" s="43">
        <v>50.5</v>
      </c>
      <c r="K56" s="44" t="s">
        <v>60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47</v>
      </c>
      <c r="F57" s="43">
        <v>50</v>
      </c>
      <c r="G57" s="43">
        <v>4.8600000000000003</v>
      </c>
      <c r="H57" s="43">
        <v>0.6</v>
      </c>
      <c r="I57" s="43">
        <v>0.6</v>
      </c>
      <c r="J57" s="43">
        <v>28.8</v>
      </c>
      <c r="K57" s="44" t="s">
        <v>48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113</v>
      </c>
      <c r="F58" s="43">
        <v>25</v>
      </c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56"/>
      <c r="E59" s="42" t="s">
        <v>24</v>
      </c>
      <c r="F59" s="43">
        <v>100</v>
      </c>
      <c r="G59" s="43">
        <v>0.4</v>
      </c>
      <c r="H59" s="43">
        <v>0.4</v>
      </c>
      <c r="I59" s="43">
        <v>10</v>
      </c>
      <c r="J59" s="43">
        <v>44.4</v>
      </c>
      <c r="K59" s="44" t="s">
        <v>48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895</v>
      </c>
      <c r="G61" s="19">
        <f t="shared" ref="G61" si="21">SUM(G52:G60)</f>
        <v>24.88</v>
      </c>
      <c r="H61" s="19">
        <f t="shared" ref="H61" si="22">SUM(H52:H60)</f>
        <v>45.66</v>
      </c>
      <c r="I61" s="19">
        <f t="shared" ref="I61" si="23">SUM(I52:I60)</f>
        <v>96.219999999999985</v>
      </c>
      <c r="J61" s="19">
        <f t="shared" ref="J61:L61" si="24">SUM(J52:J60)</f>
        <v>895.1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895</v>
      </c>
      <c r="G62" s="32">
        <f t="shared" ref="G62" si="25">G51+G61</f>
        <v>24.88</v>
      </c>
      <c r="H62" s="32">
        <f t="shared" ref="H62" si="26">H51+H61</f>
        <v>45.66</v>
      </c>
      <c r="I62" s="32">
        <f t="shared" ref="I62" si="27">I51+I61</f>
        <v>96.219999999999985</v>
      </c>
      <c r="J62" s="32">
        <f t="shared" ref="J62:L62" si="28">J51+J61</f>
        <v>895.1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60</v>
      </c>
      <c r="G71" s="43">
        <v>0.6</v>
      </c>
      <c r="H71" s="43">
        <v>5.3</v>
      </c>
      <c r="I71" s="43">
        <v>4.0999999999999996</v>
      </c>
      <c r="J71" s="43">
        <v>67.099999999999994</v>
      </c>
      <c r="K71" s="44" t="s">
        <v>62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4.7</v>
      </c>
      <c r="H72" s="43">
        <v>4.96</v>
      </c>
      <c r="I72" s="43">
        <v>9.68</v>
      </c>
      <c r="J72" s="43">
        <v>90.24</v>
      </c>
      <c r="K72" s="44" t="s">
        <v>64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85</v>
      </c>
      <c r="F73" s="43">
        <v>90</v>
      </c>
      <c r="G73" s="52" t="s">
        <v>97</v>
      </c>
      <c r="H73" s="52" t="s">
        <v>96</v>
      </c>
      <c r="I73" s="52" t="s">
        <v>95</v>
      </c>
      <c r="J73" s="52" t="s">
        <v>94</v>
      </c>
      <c r="K73" s="54" t="s">
        <v>86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5.4</v>
      </c>
      <c r="H74" s="43">
        <v>4.9000000000000004</v>
      </c>
      <c r="I74" s="43">
        <v>32.799999999999997</v>
      </c>
      <c r="J74" s="43">
        <v>196.8</v>
      </c>
      <c r="K74" s="44" t="s">
        <v>66</v>
      </c>
      <c r="L74" s="43"/>
    </row>
    <row r="75" spans="1:12" ht="15" x14ac:dyDescent="0.25">
      <c r="A75" s="23"/>
      <c r="B75" s="15"/>
      <c r="C75" s="11"/>
      <c r="D75" s="7" t="s">
        <v>107</v>
      </c>
      <c r="E75" s="42" t="s">
        <v>67</v>
      </c>
      <c r="F75" s="43">
        <v>200</v>
      </c>
      <c r="G75" s="43">
        <v>0.4</v>
      </c>
      <c r="H75" s="43">
        <v>0.1</v>
      </c>
      <c r="I75" s="43">
        <v>18.399999999999999</v>
      </c>
      <c r="J75" s="43">
        <v>75.8</v>
      </c>
      <c r="K75" s="44" t="s">
        <v>69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47</v>
      </c>
      <c r="F76" s="43">
        <v>50</v>
      </c>
      <c r="G76" s="43">
        <v>4.8600000000000003</v>
      </c>
      <c r="H76" s="43">
        <v>0.6</v>
      </c>
      <c r="I76" s="43">
        <v>0.6</v>
      </c>
      <c r="J76" s="43">
        <v>28.8</v>
      </c>
      <c r="K76" s="44" t="s">
        <v>48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113</v>
      </c>
      <c r="F77" s="43">
        <v>25</v>
      </c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56"/>
      <c r="E78" s="42" t="s">
        <v>24</v>
      </c>
      <c r="F78" s="43">
        <v>100</v>
      </c>
      <c r="G78" s="43">
        <v>0.4</v>
      </c>
      <c r="H78" s="43">
        <v>0.4</v>
      </c>
      <c r="I78" s="43">
        <v>10</v>
      </c>
      <c r="J78" s="43">
        <v>44.4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875</v>
      </c>
      <c r="G80" s="19">
        <f>SUM(G71:G76)</f>
        <v>15.96</v>
      </c>
      <c r="H80" s="19">
        <f>SUM(H71:H76)</f>
        <v>15.86</v>
      </c>
      <c r="I80" s="19">
        <f>SUM(I71:I76)</f>
        <v>65.579999999999984</v>
      </c>
      <c r="J80" s="55">
        <f>J71+J72+J73+J74+J75+J76</f>
        <v>622.33999999999992</v>
      </c>
      <c r="K80" s="25"/>
      <c r="L80" s="19">
        <f t="shared" ref="L80" si="33"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875</v>
      </c>
      <c r="G81" s="32">
        <f t="shared" ref="G81" si="34">G70+G80</f>
        <v>15.96</v>
      </c>
      <c r="H81" s="32">
        <f t="shared" ref="H81" si="35">H70+H80</f>
        <v>15.86</v>
      </c>
      <c r="I81" s="32">
        <f t="shared" ref="I81" si="36">I70+I80</f>
        <v>65.579999999999984</v>
      </c>
      <c r="J81" s="32">
        <f t="shared" ref="J81:L81" si="37">J70+J80</f>
        <v>622.33999999999992</v>
      </c>
      <c r="K81" s="32"/>
      <c r="L81" s="32">
        <f t="shared" si="37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0.9</v>
      </c>
      <c r="H90" s="43">
        <v>0.1</v>
      </c>
      <c r="I90" s="43">
        <v>12.9</v>
      </c>
      <c r="J90" s="43">
        <v>56.8</v>
      </c>
      <c r="K90" s="44" t="s">
        <v>70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4.24</v>
      </c>
      <c r="H91" s="43">
        <v>5.04</v>
      </c>
      <c r="I91" s="43">
        <v>15.92</v>
      </c>
      <c r="J91" s="43">
        <v>116.8</v>
      </c>
      <c r="K91" s="44" t="s">
        <v>71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103</v>
      </c>
      <c r="F92" s="43">
        <v>90</v>
      </c>
      <c r="G92" s="43">
        <v>1</v>
      </c>
      <c r="H92" s="43">
        <v>13</v>
      </c>
      <c r="I92" s="43">
        <v>18</v>
      </c>
      <c r="J92" s="43">
        <v>160</v>
      </c>
      <c r="K92" s="44" t="s">
        <v>48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74</v>
      </c>
      <c r="F93" s="43">
        <v>150</v>
      </c>
      <c r="G93" s="43">
        <v>2.8</v>
      </c>
      <c r="H93" s="43">
        <v>7.4</v>
      </c>
      <c r="I93" s="43">
        <v>13.6</v>
      </c>
      <c r="J93" s="43">
        <v>133.4</v>
      </c>
      <c r="K93" s="44" t="s">
        <v>75</v>
      </c>
      <c r="L93" s="43"/>
    </row>
    <row r="94" spans="1:12" ht="15" x14ac:dyDescent="0.25">
      <c r="A94" s="23"/>
      <c r="B94" s="15"/>
      <c r="C94" s="11"/>
      <c r="D94" s="7" t="s">
        <v>107</v>
      </c>
      <c r="E94" s="42" t="s">
        <v>45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46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47</v>
      </c>
      <c r="F95" s="43">
        <v>50</v>
      </c>
      <c r="G95" s="43">
        <v>4.8600000000000003</v>
      </c>
      <c r="H95" s="43">
        <v>0.6</v>
      </c>
      <c r="I95" s="43">
        <v>0.6</v>
      </c>
      <c r="J95" s="43">
        <v>28.8</v>
      </c>
      <c r="K95" s="44" t="s">
        <v>48</v>
      </c>
      <c r="L95" s="43"/>
    </row>
    <row r="96" spans="1:12" ht="15" x14ac:dyDescent="0.25">
      <c r="A96" s="23"/>
      <c r="B96" s="15"/>
      <c r="C96" s="11"/>
      <c r="D96" s="7" t="s">
        <v>31</v>
      </c>
      <c r="E96" s="42" t="s">
        <v>113</v>
      </c>
      <c r="F96" s="43">
        <v>25</v>
      </c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51" t="s">
        <v>24</v>
      </c>
      <c r="E97" s="42" t="s">
        <v>114</v>
      </c>
      <c r="F97" s="43">
        <v>100</v>
      </c>
      <c r="G97" s="43">
        <v>0.4</v>
      </c>
      <c r="H97" s="43">
        <v>0.4</v>
      </c>
      <c r="I97" s="43">
        <v>10</v>
      </c>
      <c r="J97" s="43">
        <v>44.4</v>
      </c>
      <c r="K97" s="44" t="s">
        <v>48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875</v>
      </c>
      <c r="G99" s="19">
        <f t="shared" ref="G99" si="42">SUM(G90:G98)</f>
        <v>14.700000000000001</v>
      </c>
      <c r="H99" s="19">
        <f t="shared" ref="H99" si="43">SUM(H90:H98)</f>
        <v>26.54</v>
      </c>
      <c r="I99" s="19">
        <f t="shared" ref="I99" si="44">SUM(I90:I98)</f>
        <v>90.82</v>
      </c>
      <c r="J99" s="19">
        <f>SUM(J90:J97)</f>
        <v>621.19999999999993</v>
      </c>
      <c r="K99" s="25"/>
      <c r="L99" s="19">
        <f t="shared" ref="L99" si="45"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875</v>
      </c>
      <c r="G100" s="32">
        <f t="shared" ref="G100" si="46">G89+G99</f>
        <v>14.700000000000001</v>
      </c>
      <c r="H100" s="32">
        <f t="shared" ref="H100" si="47">H89+H99</f>
        <v>26.54</v>
      </c>
      <c r="I100" s="32">
        <f t="shared" ref="I100" si="48">I89+I99</f>
        <v>90.82</v>
      </c>
      <c r="J100" s="32">
        <f t="shared" ref="J100:L100" si="49">J89+J99</f>
        <v>621.19999999999993</v>
      </c>
      <c r="K100" s="32"/>
      <c r="L100" s="32">
        <f t="shared" si="49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118</v>
      </c>
      <c r="F109" s="43">
        <v>60</v>
      </c>
      <c r="G109" s="43">
        <v>1</v>
      </c>
      <c r="H109" s="43">
        <v>3.2</v>
      </c>
      <c r="I109" s="43">
        <v>10</v>
      </c>
      <c r="J109" s="43">
        <v>73.400000000000006</v>
      </c>
      <c r="K109" s="44" t="s">
        <v>76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119</v>
      </c>
      <c r="F110" s="43">
        <v>200</v>
      </c>
      <c r="G110" s="43">
        <v>6</v>
      </c>
      <c r="H110" s="43">
        <v>5.44</v>
      </c>
      <c r="I110" s="43">
        <v>13.54</v>
      </c>
      <c r="J110" s="43">
        <v>127.2</v>
      </c>
      <c r="K110" s="44" t="s">
        <v>58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99</v>
      </c>
      <c r="F111" s="43">
        <v>90</v>
      </c>
      <c r="G111" s="43">
        <v>16.03</v>
      </c>
      <c r="H111" s="43">
        <v>15.33</v>
      </c>
      <c r="I111" s="43">
        <v>14.15</v>
      </c>
      <c r="J111" s="43">
        <v>258.3</v>
      </c>
      <c r="K111" s="44" t="s">
        <v>48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120</v>
      </c>
      <c r="F112" s="43">
        <v>150</v>
      </c>
      <c r="G112" s="43">
        <v>3.2</v>
      </c>
      <c r="H112" s="43">
        <v>5.2</v>
      </c>
      <c r="I112" s="43">
        <v>19.8</v>
      </c>
      <c r="J112" s="43">
        <v>139.4</v>
      </c>
      <c r="K112" s="44" t="s">
        <v>54</v>
      </c>
      <c r="L112" s="43"/>
    </row>
    <row r="113" spans="1:12" ht="15" x14ac:dyDescent="0.25">
      <c r="A113" s="23"/>
      <c r="B113" s="15"/>
      <c r="C113" s="11"/>
      <c r="D113" s="7" t="s">
        <v>107</v>
      </c>
      <c r="E113" s="42" t="s">
        <v>84</v>
      </c>
      <c r="F113" s="43">
        <v>200</v>
      </c>
      <c r="G113" s="43">
        <v>0</v>
      </c>
      <c r="H113" s="43">
        <v>0</v>
      </c>
      <c r="I113" s="43">
        <v>22</v>
      </c>
      <c r="J113" s="43">
        <v>86</v>
      </c>
      <c r="K113" s="44" t="s">
        <v>48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47</v>
      </c>
      <c r="F114" s="43">
        <v>50</v>
      </c>
      <c r="G114" s="43">
        <v>4.8600000000000003</v>
      </c>
      <c r="H114" s="43">
        <v>0.6</v>
      </c>
      <c r="I114" s="43">
        <v>0.6</v>
      </c>
      <c r="J114" s="43">
        <v>28.8</v>
      </c>
      <c r="K114" s="44" t="s">
        <v>48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113</v>
      </c>
      <c r="F115" s="43">
        <v>25</v>
      </c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51" t="s">
        <v>24</v>
      </c>
      <c r="E116" s="42" t="s">
        <v>24</v>
      </c>
      <c r="F116" s="43">
        <v>100</v>
      </c>
      <c r="G116" s="43">
        <v>0.4</v>
      </c>
      <c r="H116" s="43">
        <v>0.4</v>
      </c>
      <c r="I116" s="43">
        <v>10</v>
      </c>
      <c r="J116" s="43">
        <v>44.4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875</v>
      </c>
      <c r="G118" s="19">
        <f t="shared" ref="G118:J118" si="52">SUM(G109:G117)</f>
        <v>31.49</v>
      </c>
      <c r="H118" s="19">
        <f t="shared" si="52"/>
        <v>30.169999999999998</v>
      </c>
      <c r="I118" s="19">
        <f t="shared" si="52"/>
        <v>90.089999999999989</v>
      </c>
      <c r="J118" s="19">
        <f t="shared" si="52"/>
        <v>757.5</v>
      </c>
      <c r="K118" s="25"/>
      <c r="L118" s="19">
        <f t="shared" ref="L118" si="53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875</v>
      </c>
      <c r="G119" s="32">
        <f t="shared" ref="G119" si="54">G108+G118</f>
        <v>31.49</v>
      </c>
      <c r="H119" s="32">
        <f t="shared" ref="H119" si="55">H108+H118</f>
        <v>30.169999999999998</v>
      </c>
      <c r="I119" s="32">
        <f t="shared" ref="I119" si="56">I108+I118</f>
        <v>90.089999999999989</v>
      </c>
      <c r="J119" s="32">
        <f t="shared" ref="J119:L119" si="57">J108+J118</f>
        <v>757.5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121</v>
      </c>
      <c r="F128" s="43">
        <v>60</v>
      </c>
      <c r="G128" s="43">
        <v>0.6</v>
      </c>
      <c r="H128" s="43">
        <v>5.3</v>
      </c>
      <c r="I128" s="43">
        <v>4.0999999999999996</v>
      </c>
      <c r="J128" s="43">
        <v>67.099999999999994</v>
      </c>
      <c r="K128" s="44" t="s">
        <v>62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43</v>
      </c>
      <c r="F129" s="43">
        <v>200</v>
      </c>
      <c r="G129" s="43">
        <v>4.62</v>
      </c>
      <c r="H129" s="43">
        <v>5.62</v>
      </c>
      <c r="I129" s="43">
        <v>5.72</v>
      </c>
      <c r="J129" s="43">
        <v>72.08</v>
      </c>
      <c r="K129" s="44" t="s">
        <v>44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100</v>
      </c>
      <c r="F130" s="43">
        <v>90</v>
      </c>
      <c r="G130" s="43">
        <v>16.03</v>
      </c>
      <c r="H130" s="43">
        <v>15.33</v>
      </c>
      <c r="I130" s="43">
        <v>14.5</v>
      </c>
      <c r="J130" s="43">
        <v>258.3</v>
      </c>
      <c r="K130" s="44" t="s">
        <v>77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109</v>
      </c>
      <c r="F131" s="43">
        <v>170</v>
      </c>
      <c r="G131" s="43">
        <v>8.3000000000000007</v>
      </c>
      <c r="H131" s="43">
        <v>6.3</v>
      </c>
      <c r="I131" s="43">
        <v>36</v>
      </c>
      <c r="J131" s="43">
        <v>233.7</v>
      </c>
      <c r="K131" s="44" t="s">
        <v>59</v>
      </c>
      <c r="L131" s="43"/>
    </row>
    <row r="132" spans="1:12" ht="15" x14ac:dyDescent="0.25">
      <c r="A132" s="14"/>
      <c r="B132" s="15"/>
      <c r="C132" s="11"/>
      <c r="D132" s="7" t="s">
        <v>107</v>
      </c>
      <c r="E132" s="42" t="s">
        <v>122</v>
      </c>
      <c r="F132" s="43">
        <v>200</v>
      </c>
      <c r="G132" s="43" t="s">
        <v>68</v>
      </c>
      <c r="H132" s="43">
        <v>0.1</v>
      </c>
      <c r="I132" s="43">
        <v>18.399999999999999</v>
      </c>
      <c r="J132" s="43">
        <v>75.8</v>
      </c>
      <c r="K132" s="44" t="s">
        <v>69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47</v>
      </c>
      <c r="F133" s="43">
        <v>50</v>
      </c>
      <c r="G133" s="43">
        <v>4.8600000000000003</v>
      </c>
      <c r="H133" s="43">
        <v>0.6</v>
      </c>
      <c r="I133" s="43">
        <v>0.6</v>
      </c>
      <c r="J133" s="43">
        <v>28.8</v>
      </c>
      <c r="K133" s="44" t="s">
        <v>48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113</v>
      </c>
      <c r="F134" s="43">
        <v>25</v>
      </c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56" t="s">
        <v>55</v>
      </c>
      <c r="E135" s="42" t="s">
        <v>110</v>
      </c>
      <c r="F135" s="43">
        <v>35</v>
      </c>
      <c r="G135" s="43">
        <v>2</v>
      </c>
      <c r="H135" s="53">
        <v>5</v>
      </c>
      <c r="I135" s="43">
        <v>40</v>
      </c>
      <c r="J135" s="43">
        <v>140</v>
      </c>
      <c r="K135" s="44" t="s">
        <v>48</v>
      </c>
      <c r="L135" s="43"/>
    </row>
    <row r="136" spans="1:12" ht="15" x14ac:dyDescent="0.25">
      <c r="A136" s="14"/>
      <c r="B136" s="15"/>
      <c r="C136" s="11"/>
      <c r="D136" s="6"/>
      <c r="E136" s="42" t="s">
        <v>24</v>
      </c>
      <c r="F136" s="43">
        <v>100</v>
      </c>
      <c r="G136" s="43">
        <v>0.4</v>
      </c>
      <c r="H136" s="43">
        <v>0.4</v>
      </c>
      <c r="I136" s="43">
        <v>10</v>
      </c>
      <c r="J136" s="43">
        <v>44.4</v>
      </c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930</v>
      </c>
      <c r="G137" s="19">
        <f t="shared" ref="G137:J137" si="60">SUM(G128:G136)</f>
        <v>36.81</v>
      </c>
      <c r="H137" s="19">
        <f t="shared" si="60"/>
        <v>38.65</v>
      </c>
      <c r="I137" s="19">
        <f t="shared" si="60"/>
        <v>129.32</v>
      </c>
      <c r="J137" s="19">
        <f t="shared" si="60"/>
        <v>920.18</v>
      </c>
      <c r="K137" s="25"/>
      <c r="L137" s="19">
        <f t="shared" ref="L137" si="61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930</v>
      </c>
      <c r="G138" s="32">
        <f t="shared" ref="G138" si="62">G127+G137</f>
        <v>36.81</v>
      </c>
      <c r="H138" s="32">
        <f t="shared" ref="H138" si="63">H127+H137</f>
        <v>38.65</v>
      </c>
      <c r="I138" s="32">
        <f t="shared" ref="I138" si="64">I127+I137</f>
        <v>129.32</v>
      </c>
      <c r="J138" s="32">
        <f t="shared" ref="J138:L138" si="65">J127+J137</f>
        <v>920.18</v>
      </c>
      <c r="K138" s="32"/>
      <c r="L138" s="32">
        <f t="shared" si="65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123</v>
      </c>
      <c r="F147" s="43">
        <v>60</v>
      </c>
      <c r="G147" s="43">
        <v>1.6</v>
      </c>
      <c r="H147" s="43">
        <v>6.1</v>
      </c>
      <c r="I147" s="43">
        <v>6.2</v>
      </c>
      <c r="J147" s="43">
        <v>85.7</v>
      </c>
      <c r="K147" s="44" t="s">
        <v>56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200</v>
      </c>
      <c r="G148" s="43">
        <v>4.24</v>
      </c>
      <c r="H148" s="43">
        <v>5.04</v>
      </c>
      <c r="I148" s="43">
        <v>15.92</v>
      </c>
      <c r="J148" s="43">
        <v>116.8</v>
      </c>
      <c r="K148" s="44" t="s">
        <v>71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104</v>
      </c>
      <c r="F149" s="43">
        <v>90</v>
      </c>
      <c r="G149" s="43">
        <v>12</v>
      </c>
      <c r="H149" s="43">
        <v>14</v>
      </c>
      <c r="I149" s="43">
        <v>14.15</v>
      </c>
      <c r="J149" s="43">
        <v>180</v>
      </c>
      <c r="K149" s="44" t="s">
        <v>48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78</v>
      </c>
      <c r="F150" s="43">
        <v>170</v>
      </c>
      <c r="G150" s="43">
        <v>3.5</v>
      </c>
      <c r="H150" s="43">
        <v>4.8</v>
      </c>
      <c r="I150" s="43">
        <v>35</v>
      </c>
      <c r="J150" s="43">
        <v>196.9</v>
      </c>
      <c r="K150" s="44" t="s">
        <v>57</v>
      </c>
      <c r="L150" s="43"/>
    </row>
    <row r="151" spans="1:12" ht="15" x14ac:dyDescent="0.25">
      <c r="A151" s="23"/>
      <c r="B151" s="15"/>
      <c r="C151" s="11"/>
      <c r="D151" s="7" t="s">
        <v>107</v>
      </c>
      <c r="E151" s="42" t="s">
        <v>45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46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47</v>
      </c>
      <c r="F152" s="43">
        <v>60</v>
      </c>
      <c r="G152" s="43">
        <v>4.8600000000000003</v>
      </c>
      <c r="H152" s="43">
        <v>0.6</v>
      </c>
      <c r="I152" s="43">
        <v>0.6</v>
      </c>
      <c r="J152" s="43">
        <v>28.8</v>
      </c>
      <c r="K152" s="44" t="s">
        <v>48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115</v>
      </c>
      <c r="F153" s="43">
        <v>25</v>
      </c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51" t="s">
        <v>24</v>
      </c>
      <c r="E154" s="42" t="s">
        <v>24</v>
      </c>
      <c r="F154" s="43">
        <v>100</v>
      </c>
      <c r="G154" s="43">
        <v>0.4</v>
      </c>
      <c r="H154" s="43">
        <v>0.4</v>
      </c>
      <c r="I154" s="43">
        <v>10</v>
      </c>
      <c r="J154" s="43">
        <v>44.4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905</v>
      </c>
      <c r="G156" s="19">
        <f t="shared" ref="G156:J156" si="68">SUM(G147:G155)</f>
        <v>27.099999999999998</v>
      </c>
      <c r="H156" s="19">
        <f t="shared" si="68"/>
        <v>30.94</v>
      </c>
      <c r="I156" s="19">
        <f t="shared" si="68"/>
        <v>101.67</v>
      </c>
      <c r="J156" s="19">
        <f t="shared" si="68"/>
        <v>733.59999999999991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905</v>
      </c>
      <c r="G157" s="32">
        <f t="shared" ref="G157" si="70">G146+G156</f>
        <v>27.099999999999998</v>
      </c>
      <c r="H157" s="32">
        <f t="shared" ref="H157" si="71">H146+H156</f>
        <v>30.94</v>
      </c>
      <c r="I157" s="32">
        <f t="shared" ref="I157" si="72">I146+I156</f>
        <v>101.67</v>
      </c>
      <c r="J157" s="32">
        <f t="shared" ref="J157:L157" si="73">J146+J156</f>
        <v>733.59999999999991</v>
      </c>
      <c r="K157" s="32"/>
      <c r="L157" s="32">
        <f t="shared" si="73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41</v>
      </c>
      <c r="F166" s="43">
        <v>60</v>
      </c>
      <c r="G166" s="43">
        <v>0.6</v>
      </c>
      <c r="H166" s="43">
        <v>6.1</v>
      </c>
      <c r="I166" s="43">
        <v>4.3</v>
      </c>
      <c r="J166" s="43">
        <v>74.2</v>
      </c>
      <c r="K166" s="44" t="s">
        <v>79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63</v>
      </c>
      <c r="F167" s="43">
        <v>200</v>
      </c>
      <c r="G167" s="43">
        <v>4.7</v>
      </c>
      <c r="H167" s="43">
        <v>4.96</v>
      </c>
      <c r="I167" s="43">
        <v>9.68</v>
      </c>
      <c r="J167" s="43">
        <v>90.24</v>
      </c>
      <c r="K167" s="44" t="s">
        <v>64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105</v>
      </c>
      <c r="F168" s="43">
        <v>90</v>
      </c>
      <c r="G168" s="52" t="s">
        <v>97</v>
      </c>
      <c r="H168" s="52" t="s">
        <v>96</v>
      </c>
      <c r="I168" s="52" t="s">
        <v>95</v>
      </c>
      <c r="J168" s="52" t="s">
        <v>94</v>
      </c>
      <c r="K168" s="54" t="s">
        <v>86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111</v>
      </c>
      <c r="F169" s="43">
        <v>150</v>
      </c>
      <c r="G169" s="43">
        <v>5.4</v>
      </c>
      <c r="H169" s="43">
        <v>4.9000000000000004</v>
      </c>
      <c r="I169" s="43">
        <v>32.799999999999997</v>
      </c>
      <c r="J169" s="43">
        <v>196.8</v>
      </c>
      <c r="K169" s="44" t="s">
        <v>66</v>
      </c>
      <c r="L169" s="43"/>
    </row>
    <row r="170" spans="1:12" ht="15" x14ac:dyDescent="0.25">
      <c r="A170" s="23"/>
      <c r="B170" s="15"/>
      <c r="C170" s="11"/>
      <c r="D170" s="7" t="s">
        <v>107</v>
      </c>
      <c r="E170" s="42" t="s">
        <v>67</v>
      </c>
      <c r="F170" s="43">
        <v>200</v>
      </c>
      <c r="G170" s="43" t="s">
        <v>68</v>
      </c>
      <c r="H170" s="43">
        <v>0.1</v>
      </c>
      <c r="I170" s="43">
        <v>18.399999999999999</v>
      </c>
      <c r="J170" s="43">
        <v>75.8</v>
      </c>
      <c r="K170" s="44" t="s">
        <v>69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47</v>
      </c>
      <c r="F171" s="43">
        <v>50</v>
      </c>
      <c r="G171" s="43">
        <v>4.8600000000000003</v>
      </c>
      <c r="H171" s="43">
        <v>0.6</v>
      </c>
      <c r="I171" s="43">
        <v>28.8</v>
      </c>
      <c r="J171" s="43">
        <v>142.19999999999999</v>
      </c>
      <c r="K171" s="44" t="s">
        <v>48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113</v>
      </c>
      <c r="F172" s="43">
        <v>25</v>
      </c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56"/>
      <c r="E173" s="42" t="s">
        <v>24</v>
      </c>
      <c r="F173" s="43">
        <v>100</v>
      </c>
      <c r="G173" s="43">
        <v>0.4</v>
      </c>
      <c r="H173" s="43">
        <v>0.4</v>
      </c>
      <c r="I173" s="43">
        <v>10</v>
      </c>
      <c r="J173" s="43">
        <v>44.4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875</v>
      </c>
      <c r="G175" s="19">
        <f t="shared" ref="G175:I175" si="76">SUM(G166:G174)</f>
        <v>15.959999999999999</v>
      </c>
      <c r="H175" s="19">
        <f t="shared" si="76"/>
        <v>17.059999999999999</v>
      </c>
      <c r="I175" s="19">
        <f t="shared" si="76"/>
        <v>103.98</v>
      </c>
      <c r="J175" s="19">
        <v>787.24</v>
      </c>
      <c r="K175" s="25"/>
      <c r="L175" s="19">
        <f t="shared" ref="L175" si="77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875</v>
      </c>
      <c r="G176" s="32">
        <f t="shared" ref="G176" si="78">G165+G175</f>
        <v>15.959999999999999</v>
      </c>
      <c r="H176" s="32">
        <f t="shared" ref="H176" si="79">H165+H175</f>
        <v>17.059999999999999</v>
      </c>
      <c r="I176" s="32">
        <f t="shared" ref="I176" si="80">I165+I175</f>
        <v>103.98</v>
      </c>
      <c r="J176" s="32">
        <f t="shared" ref="J176:L176" si="81">J165+J175</f>
        <v>787.24</v>
      </c>
      <c r="K176" s="32"/>
      <c r="L176" s="32">
        <f t="shared" si="81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60</v>
      </c>
      <c r="G185" s="43">
        <v>0.8</v>
      </c>
      <c r="H185" s="43">
        <v>2.7</v>
      </c>
      <c r="I185" s="43">
        <v>4.5999999999999996</v>
      </c>
      <c r="J185" s="43">
        <v>45.6</v>
      </c>
      <c r="K185" s="44" t="s">
        <v>50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200</v>
      </c>
      <c r="G186" s="43">
        <v>4.9400000000000004</v>
      </c>
      <c r="H186" s="43">
        <v>5.04</v>
      </c>
      <c r="I186" s="43">
        <v>10.8</v>
      </c>
      <c r="J186" s="43">
        <v>95.2</v>
      </c>
      <c r="K186" s="44" t="s">
        <v>81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103</v>
      </c>
      <c r="F187" s="43">
        <v>90</v>
      </c>
      <c r="G187" s="43">
        <v>1</v>
      </c>
      <c r="H187" s="43">
        <v>13</v>
      </c>
      <c r="I187" s="43">
        <v>18</v>
      </c>
      <c r="J187" s="43">
        <v>160</v>
      </c>
      <c r="K187" s="44" t="s">
        <v>48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74</v>
      </c>
      <c r="F188" s="43">
        <v>150</v>
      </c>
      <c r="G188" s="43">
        <v>2.8</v>
      </c>
      <c r="H188" s="43">
        <v>7.4</v>
      </c>
      <c r="I188" s="43">
        <v>13.6</v>
      </c>
      <c r="J188" s="43">
        <v>133.4</v>
      </c>
      <c r="K188" s="44" t="s">
        <v>75</v>
      </c>
      <c r="L188" s="43"/>
    </row>
    <row r="189" spans="1:12" ht="15" x14ac:dyDescent="0.25">
      <c r="A189" s="23"/>
      <c r="B189" s="15"/>
      <c r="C189" s="11"/>
      <c r="D189" s="7" t="s">
        <v>107</v>
      </c>
      <c r="E189" s="42" t="s">
        <v>102</v>
      </c>
      <c r="F189" s="43">
        <v>200</v>
      </c>
      <c r="G189" s="43">
        <v>0.2</v>
      </c>
      <c r="H189" s="43">
        <v>0.1</v>
      </c>
      <c r="I189" s="43">
        <v>12.3</v>
      </c>
      <c r="J189" s="43">
        <v>50.5</v>
      </c>
      <c r="K189" s="44" t="s">
        <v>60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106</v>
      </c>
      <c r="F190" s="43">
        <v>70</v>
      </c>
      <c r="G190" s="43">
        <v>4.8600000000000003</v>
      </c>
      <c r="H190" s="43">
        <v>7.8</v>
      </c>
      <c r="I190" s="43">
        <v>29.4</v>
      </c>
      <c r="J190" s="43">
        <v>237.1</v>
      </c>
      <c r="K190" s="44" t="s">
        <v>48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51" t="s">
        <v>24</v>
      </c>
      <c r="E192" s="42" t="s">
        <v>24</v>
      </c>
      <c r="F192" s="43">
        <v>100</v>
      </c>
      <c r="G192" s="43">
        <v>0.4</v>
      </c>
      <c r="H192" s="43">
        <v>0.4</v>
      </c>
      <c r="I192" s="43">
        <v>10</v>
      </c>
      <c r="J192" s="43">
        <v>44.4</v>
      </c>
      <c r="K192" s="44" t="s">
        <v>48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870</v>
      </c>
      <c r="G194" s="19">
        <f t="shared" ref="G194:J194" si="84">SUM(G185:G193)</f>
        <v>14.999999999999998</v>
      </c>
      <c r="H194" s="19">
        <f t="shared" si="84"/>
        <v>36.44</v>
      </c>
      <c r="I194" s="19">
        <f t="shared" si="84"/>
        <v>98.699999999999989</v>
      </c>
      <c r="J194" s="19">
        <f t="shared" si="84"/>
        <v>766.2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870</v>
      </c>
      <c r="G195" s="32">
        <f t="shared" ref="G195" si="86">G184+G194</f>
        <v>14.999999999999998</v>
      </c>
      <c r="H195" s="32">
        <f t="shared" ref="H195" si="87">H184+H194</f>
        <v>36.44</v>
      </c>
      <c r="I195" s="32">
        <f t="shared" ref="I195" si="88">I184+I194</f>
        <v>98.699999999999989</v>
      </c>
      <c r="J195" s="32">
        <f t="shared" ref="J195:L195" si="89">J184+J194</f>
        <v>766.2</v>
      </c>
      <c r="K195" s="32"/>
      <c r="L195" s="32">
        <f t="shared" si="89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895</v>
      </c>
      <c r="G196" s="34">
        <f t="shared" ref="G196:I196" si="90">(G24+G43+G62+G81+G100+G119+G138+G157+G176+G195)/(IF(G24=0,0,1)+IF(G43=0,0,1)+IF(G62=0,0,1)+IF(G81=0,0,1)+IF(G100=0,0,1)+IF(G119=0,0,1)+IF(G138=0,0,1)+IF(G157=0,0,1)+IF(G176=0,0,1)+IF(G195=0,0,1))</f>
        <v>24.509999999999998</v>
      </c>
      <c r="H196" s="34">
        <f t="shared" si="90"/>
        <v>31.498000000000001</v>
      </c>
      <c r="I196" s="34">
        <f t="shared" si="90"/>
        <v>96.708999999999989</v>
      </c>
      <c r="J196" s="34" t="s">
        <v>98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2024-09-03T03:01:12Z</cp:lastPrinted>
  <dcterms:created xsi:type="dcterms:W3CDTF">2022-05-16T14:23:56Z</dcterms:created>
  <dcterms:modified xsi:type="dcterms:W3CDTF">2024-12-06T08:10:02Z</dcterms:modified>
</cp:coreProperties>
</file>